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0" yWindow="0" windowWidth="20730" windowHeight="11760"/>
  </bookViews>
  <sheets>
    <sheet name="Sheet1" sheetId="1" r:id="rId1"/>
    <sheet name="Sheet2" sheetId="2" r:id="rId2"/>
    <sheet name="Sheet3" sheetId="3" r:id="rId3"/>
  </sheets>
  <calcPr calcId="1445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82" i="1" l="1"/>
  <c r="B83" i="1"/>
  <c r="B84" i="1"/>
  <c r="B73" i="1"/>
  <c r="B74" i="1"/>
  <c r="B75" i="1"/>
  <c r="B64" i="1"/>
  <c r="B65" i="1"/>
  <c r="B66" i="1"/>
  <c r="B55" i="1"/>
  <c r="B56" i="1"/>
  <c r="B57" i="1"/>
  <c r="B46" i="1"/>
  <c r="B47" i="1"/>
  <c r="B48" i="1"/>
  <c r="B37" i="1"/>
  <c r="B38" i="1"/>
  <c r="B39" i="1"/>
  <c r="B28" i="1"/>
  <c r="B29" i="1"/>
  <c r="B30" i="1"/>
  <c r="B19" i="1"/>
  <c r="B20" i="1"/>
  <c r="B21" i="1"/>
  <c r="B10" i="1"/>
  <c r="B11" i="1"/>
  <c r="B12" i="1"/>
</calcChain>
</file>

<file path=xl/sharedStrings.xml><?xml version="1.0" encoding="utf-8"?>
<sst xmlns="http://schemas.openxmlformats.org/spreadsheetml/2006/main" count="82" uniqueCount="21">
  <si>
    <r>
      <t>Minimum Monthly Payment (</t>
    </r>
    <r>
      <rPr>
        <b/>
        <sz val="11"/>
        <color theme="1"/>
        <rFont val="Calibri"/>
        <family val="2"/>
        <scheme val="minor"/>
      </rPr>
      <t>pmt</t>
    </r>
    <r>
      <rPr>
        <sz val="11"/>
        <color theme="1"/>
        <rFont val="Calibri"/>
        <family val="2"/>
        <scheme val="minor"/>
      </rPr>
      <t>)</t>
    </r>
  </si>
  <si>
    <r>
      <t xml:space="preserve">Balance (A.K.A Present Value = </t>
    </r>
    <r>
      <rPr>
        <b/>
        <sz val="11"/>
        <color theme="1"/>
        <rFont val="Calibri"/>
        <family val="2"/>
        <scheme val="minor"/>
      </rPr>
      <t>pv</t>
    </r>
    <r>
      <rPr>
        <sz val="11"/>
        <color theme="1"/>
        <rFont val="Calibri"/>
        <family val="2"/>
        <scheme val="minor"/>
      </rPr>
      <t>)</t>
    </r>
  </si>
  <si>
    <t>How long will it take Xin to pay off each credit card if he only  pays the minimum PMT required on each card?</t>
  </si>
  <si>
    <t>White Belt Level</t>
  </si>
  <si>
    <t>Yellow Belt Level</t>
  </si>
  <si>
    <t>Orange Belt Level</t>
  </si>
  <si>
    <t>Green Belt Level</t>
  </si>
  <si>
    <t>Blue Belt Level</t>
  </si>
  <si>
    <t>Purple Belt Level</t>
  </si>
  <si>
    <t>Brown Belt Level</t>
  </si>
  <si>
    <t>Red Belt Level</t>
  </si>
  <si>
    <t>Black Belt Level</t>
  </si>
  <si>
    <t>Number of Payments in a Year  (n)</t>
  </si>
  <si>
    <t>Type= End of Month Payment</t>
  </si>
  <si>
    <t>Number of  Months it Takes to Make the PV Equal Zero   (n*x = NPER Function)</t>
  </si>
  <si>
    <t>Number of Years it Takes to Make the PV Equal Zero (NPER Function / 12 months)</t>
  </si>
  <si>
    <t>Final Answer (in terms of years):</t>
  </si>
  <si>
    <t>Final Answer (in terms of years)</t>
  </si>
  <si>
    <r>
      <t>Minimum Monthly Payment (</t>
    </r>
    <r>
      <rPr>
        <b/>
        <sz val="11"/>
        <color theme="1"/>
        <rFont val="Calibri"/>
        <family val="2"/>
        <scheme val="minor"/>
      </rPr>
      <t>pmt</t>
    </r>
    <r>
      <rPr>
        <sz val="11"/>
        <color theme="1"/>
        <rFont val="Calibri"/>
        <family val="2"/>
        <scheme val="minor"/>
      </rPr>
      <t xml:space="preserve">)  </t>
    </r>
  </si>
  <si>
    <r>
      <t xml:space="preserve">Interest </t>
    </r>
    <r>
      <rPr>
        <b/>
        <sz val="11"/>
        <color theme="1"/>
        <rFont val="Calibri"/>
        <family val="2"/>
        <scheme val="minor"/>
      </rPr>
      <t>Rate</t>
    </r>
    <r>
      <rPr>
        <sz val="11"/>
        <color theme="1"/>
        <rFont val="Calibri"/>
        <family val="2"/>
        <scheme val="minor"/>
      </rPr>
      <t xml:space="preserve"> (A.K.A. Annual Percent Rate = APR)</t>
    </r>
  </si>
  <si>
    <r>
      <t xml:space="preserve">Balance (A.K.A Present Value = </t>
    </r>
    <r>
      <rPr>
        <b/>
        <sz val="11"/>
        <color theme="1"/>
        <rFont val="Calibri"/>
        <family val="2"/>
        <scheme val="minor"/>
      </rPr>
      <t>pv)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</si>
</sst>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name val="Verdana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3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1"/>
    <xf numFmtId="0" fontId="1" fillId="0" borderId="1" xfId="1" applyBorder="1"/>
    <xf numFmtId="10" fontId="1" fillId="0" borderId="1" xfId="1" applyNumberFormat="1" applyBorder="1"/>
    <xf numFmtId="4" fontId="1" fillId="0" borderId="1" xfId="1" applyNumberFormat="1" applyBorder="1"/>
    <xf numFmtId="0" fontId="0" fillId="0" borderId="1" xfId="1" applyFont="1" applyBorder="1"/>
    <xf numFmtId="0" fontId="1" fillId="2" borderId="1" xfId="1" applyFill="1" applyBorder="1"/>
    <xf numFmtId="0" fontId="2" fillId="2" borderId="0" xfId="1" applyFont="1" applyFill="1" applyBorder="1" applyAlignment="1">
      <alignment horizontal="centerContinuous" wrapText="1"/>
    </xf>
    <xf numFmtId="0" fontId="0" fillId="0" borderId="7" xfId="1" applyFont="1" applyBorder="1"/>
    <xf numFmtId="0" fontId="2" fillId="2" borderId="3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horizontal="center" wrapText="1"/>
    </xf>
    <xf numFmtId="0" fontId="2" fillId="4" borderId="3" xfId="1" applyFont="1" applyFill="1" applyBorder="1" applyAlignment="1">
      <alignment horizontal="center" wrapText="1"/>
    </xf>
    <xf numFmtId="0" fontId="2" fillId="4" borderId="4" xfId="1" applyFont="1" applyFill="1" applyBorder="1" applyAlignment="1">
      <alignment horizontal="center" wrapText="1"/>
    </xf>
    <xf numFmtId="0" fontId="2" fillId="5" borderId="3" xfId="1" applyFont="1" applyFill="1" applyBorder="1" applyAlignment="1">
      <alignment horizontal="center" wrapText="1"/>
    </xf>
    <xf numFmtId="0" fontId="2" fillId="5" borderId="4" xfId="1" applyFont="1" applyFill="1" applyBorder="1" applyAlignment="1">
      <alignment horizontal="center" wrapText="1"/>
    </xf>
    <xf numFmtId="0" fontId="2" fillId="6" borderId="3" xfId="1" applyFont="1" applyFill="1" applyBorder="1" applyAlignment="1">
      <alignment horizontal="center" wrapText="1"/>
    </xf>
    <xf numFmtId="0" fontId="2" fillId="6" borderId="4" xfId="1" applyFont="1" applyFill="1" applyBorder="1" applyAlignment="1">
      <alignment horizontal="center" wrapText="1"/>
    </xf>
    <xf numFmtId="0" fontId="2" fillId="7" borderId="3" xfId="1" applyFont="1" applyFill="1" applyBorder="1" applyAlignment="1">
      <alignment horizontal="center" wrapText="1"/>
    </xf>
    <xf numFmtId="0" fontId="2" fillId="7" borderId="4" xfId="1" applyFont="1" applyFill="1" applyBorder="1" applyAlignment="1">
      <alignment horizontal="center" wrapText="1"/>
    </xf>
    <xf numFmtId="0" fontId="2" fillId="8" borderId="3" xfId="1" applyFont="1" applyFill="1" applyBorder="1" applyAlignment="1">
      <alignment horizontal="center" wrapText="1"/>
    </xf>
    <xf numFmtId="0" fontId="2" fillId="8" borderId="4" xfId="1" applyFont="1" applyFill="1" applyBorder="1" applyAlignment="1">
      <alignment horizontal="center" wrapText="1"/>
    </xf>
    <xf numFmtId="0" fontId="2" fillId="9" borderId="3" xfId="1" applyFont="1" applyFill="1" applyBorder="1" applyAlignment="1">
      <alignment horizontal="center" wrapText="1"/>
    </xf>
    <xf numFmtId="0" fontId="2" fillId="9" borderId="4" xfId="1" applyFont="1" applyFill="1" applyBorder="1" applyAlignment="1">
      <alignment horizontal="center" wrapText="1"/>
    </xf>
    <xf numFmtId="0" fontId="2" fillId="3" borderId="3" xfId="1" applyFont="1" applyFill="1" applyBorder="1" applyAlignment="1">
      <alignment horizontal="center" wrapText="1"/>
    </xf>
    <xf numFmtId="0" fontId="2" fillId="3" borderId="4" xfId="1" applyFont="1" applyFill="1" applyBorder="1" applyAlignment="1">
      <alignment horizontal="center" wrapText="1"/>
    </xf>
    <xf numFmtId="0" fontId="2" fillId="10" borderId="3" xfId="1" applyFont="1" applyFill="1" applyBorder="1" applyAlignment="1">
      <alignment horizontal="center" wrapText="1"/>
    </xf>
    <xf numFmtId="0" fontId="2" fillId="10" borderId="4" xfId="1" applyFont="1" applyFill="1" applyBorder="1" applyAlignment="1">
      <alignment horizontal="center" wrapText="1"/>
    </xf>
    <xf numFmtId="0" fontId="4" fillId="5" borderId="2" xfId="1" applyFont="1" applyFill="1" applyBorder="1" applyAlignment="1">
      <alignment horizontal="center" wrapText="1"/>
    </xf>
    <xf numFmtId="0" fontId="4" fillId="4" borderId="2" xfId="1" applyFont="1" applyFill="1" applyBorder="1" applyAlignment="1">
      <alignment horizontal="center" wrapText="1"/>
    </xf>
    <xf numFmtId="0" fontId="4" fillId="6" borderId="2" xfId="1" applyFont="1" applyFill="1" applyBorder="1" applyAlignment="1">
      <alignment horizontal="center" wrapText="1"/>
    </xf>
    <xf numFmtId="0" fontId="4" fillId="7" borderId="2" xfId="1" applyFont="1" applyFill="1" applyBorder="1" applyAlignment="1">
      <alignment horizontal="center" wrapText="1"/>
    </xf>
    <xf numFmtId="0" fontId="4" fillId="9" borderId="2" xfId="1" applyFont="1" applyFill="1" applyBorder="1" applyAlignment="1">
      <alignment horizontal="center" wrapText="1"/>
    </xf>
    <xf numFmtId="0" fontId="4" fillId="8" borderId="2" xfId="1" applyFont="1" applyFill="1" applyBorder="1" applyAlignment="1">
      <alignment horizontal="center" wrapText="1"/>
    </xf>
    <xf numFmtId="0" fontId="4" fillId="10" borderId="2" xfId="1" applyFont="1" applyFill="1" applyBorder="1" applyAlignment="1">
      <alignment horizontal="center" wrapText="1"/>
    </xf>
    <xf numFmtId="0" fontId="5" fillId="3" borderId="2" xfId="1" applyFont="1" applyFill="1" applyBorder="1" applyAlignment="1">
      <alignment horizontal="center" wrapText="1"/>
    </xf>
    <xf numFmtId="0" fontId="4" fillId="2" borderId="2" xfId="1" applyFont="1" applyFill="1" applyBorder="1" applyAlignment="1">
      <alignment horizontal="center" wrapText="1"/>
    </xf>
    <xf numFmtId="0" fontId="0" fillId="0" borderId="0" xfId="1" applyFont="1" applyBorder="1"/>
    <xf numFmtId="0" fontId="1" fillId="2" borderId="0" xfId="1" applyFill="1" applyBorder="1" applyAlignment="1">
      <alignment horizontal="centerContinuous" wrapText="1"/>
    </xf>
    <xf numFmtId="0" fontId="1" fillId="11" borderId="3" xfId="1" applyFill="1" applyBorder="1" applyAlignment="1">
      <alignment horizontal="centerContinuous" wrapText="1"/>
    </xf>
    <xf numFmtId="0" fontId="1" fillId="11" borderId="4" xfId="1" applyFill="1" applyBorder="1" applyAlignment="1">
      <alignment horizontal="centerContinuous" wrapText="1"/>
    </xf>
    <xf numFmtId="0" fontId="1" fillId="0" borderId="0" xfId="1" applyBorder="1"/>
    <xf numFmtId="0" fontId="1" fillId="2" borderId="0" xfId="1" applyFill="1" applyBorder="1"/>
    <xf numFmtId="0" fontId="1" fillId="11" borderId="2" xfId="1" applyFill="1" applyBorder="1" applyAlignment="1">
      <alignment horizontal="centerContinuous" wrapText="1"/>
    </xf>
    <xf numFmtId="0" fontId="1" fillId="11" borderId="6" xfId="1" applyFill="1" applyBorder="1" applyAlignment="1">
      <alignment horizontal="centerContinuous" wrapText="1"/>
    </xf>
    <xf numFmtId="0" fontId="1" fillId="0" borderId="3" xfId="1" applyBorder="1"/>
    <xf numFmtId="6" fontId="3" fillId="0" borderId="7" xfId="2" applyNumberFormat="1" applyFont="1" applyBorder="1"/>
    <xf numFmtId="0" fontId="1" fillId="0" borderId="2" xfId="1" applyBorder="1"/>
    <xf numFmtId="0" fontId="1" fillId="0" borderId="3" xfId="1" applyFill="1" applyBorder="1" applyAlignment="1">
      <alignment horizontal="centerContinuous" wrapText="1"/>
    </xf>
    <xf numFmtId="0" fontId="1" fillId="0" borderId="6" xfId="1" applyFill="1" applyBorder="1" applyAlignment="1">
      <alignment horizontal="centerContinuous" wrapText="1"/>
    </xf>
    <xf numFmtId="0" fontId="1" fillId="0" borderId="0" xfId="1" applyFill="1" applyBorder="1" applyAlignment="1">
      <alignment horizontal="centerContinuous" wrapText="1"/>
    </xf>
    <xf numFmtId="0" fontId="1" fillId="0" borderId="8" xfId="1" applyBorder="1"/>
    <xf numFmtId="0" fontId="2" fillId="12" borderId="5" xfId="1" applyFont="1" applyFill="1" applyBorder="1" applyAlignment="1">
      <alignment horizontal="centerContinuous" wrapText="1"/>
    </xf>
    <xf numFmtId="0" fontId="2" fillId="12" borderId="6" xfId="1" applyFont="1" applyFill="1" applyBorder="1" applyAlignment="1">
      <alignment horizontal="centerContinuous" wrapText="1"/>
    </xf>
    <xf numFmtId="0" fontId="2" fillId="12" borderId="3" xfId="1" applyFont="1" applyFill="1" applyBorder="1" applyAlignment="1">
      <alignment horizontal="centerContinuous" wrapText="1"/>
    </xf>
    <xf numFmtId="0" fontId="2" fillId="12" borderId="4" xfId="1" applyFont="1" applyFill="1" applyBorder="1" applyAlignment="1">
      <alignment horizontal="centerContinuous" wrapText="1"/>
    </xf>
    <xf numFmtId="0" fontId="1" fillId="0" borderId="0" xfId="1" applyAlignment="1"/>
  </cellXfs>
  <cellStyles count="3">
    <cellStyle name="Comma 2" xfId="2"/>
    <cellStyle name="Normal" xfId="0" builtinId="0"/>
    <cellStyle name="Normal 2" xfId="1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CEE34A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1016000</xdr:colOff>
      <xdr:row>0</xdr:row>
      <xdr:rowOff>63500</xdr:rowOff>
    </xdr:from>
    <xdr:to>
      <xdr:col>4</xdr:col>
      <xdr:colOff>1041400</xdr:colOff>
      <xdr:row>1</xdr:row>
      <xdr:rowOff>84384</xdr:rowOff>
    </xdr:to>
    <xdr:pic>
      <xdr:nvPicPr>
        <xdr:cNvPr id="4" name="Picture 3" descr="Excel header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6000" y="63500"/>
          <a:ext cx="8953500" cy="52151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workbookViewId="0">
      <selection activeCell="A71" sqref="A71"/>
    </sheetView>
  </sheetViews>
  <sheetFormatPr defaultColWidth="8.85546875" defaultRowHeight="15" x14ac:dyDescent="0.25"/>
  <cols>
    <col min="1" max="1" width="71.42578125" style="1" customWidth="1"/>
    <col min="2" max="2" width="9.42578125" style="1" bestFit="1" customWidth="1"/>
    <col min="3" max="3" width="8.85546875" style="1"/>
    <col min="4" max="5" width="27.28515625" style="1" customWidth="1"/>
    <col min="6" max="8" width="8.85546875" style="1"/>
  </cols>
  <sheetData>
    <row r="1" spans="1:7" ht="408.95" customHeight="1" x14ac:dyDescent="0.25">
      <c r="A1" s="55"/>
      <c r="B1" s="55"/>
      <c r="C1" s="55"/>
      <c r="D1" s="55"/>
      <c r="E1" s="55"/>
    </row>
    <row r="3" spans="1:7" ht="18.75" x14ac:dyDescent="0.3">
      <c r="A3" s="51" t="s">
        <v>2</v>
      </c>
      <c r="B3" s="52"/>
      <c r="C3" s="53"/>
      <c r="D3" s="53"/>
      <c r="E3" s="54"/>
    </row>
    <row r="4" spans="1:7" ht="18.75" x14ac:dyDescent="0.3">
      <c r="A4" s="7"/>
      <c r="B4" s="7"/>
      <c r="C4" s="7"/>
      <c r="D4" s="7"/>
      <c r="E4" s="7"/>
      <c r="F4"/>
      <c r="G4"/>
    </row>
    <row r="5" spans="1:7" ht="18.75" x14ac:dyDescent="0.3">
      <c r="A5" s="35" t="s">
        <v>3</v>
      </c>
      <c r="B5" s="9"/>
      <c r="C5" s="9"/>
      <c r="D5" s="9"/>
      <c r="E5" s="10"/>
      <c r="G5"/>
    </row>
    <row r="6" spans="1:7" x14ac:dyDescent="0.25">
      <c r="A6" s="8" t="s">
        <v>1</v>
      </c>
      <c r="B6" s="45">
        <v>250</v>
      </c>
    </row>
    <row r="7" spans="1:7" x14ac:dyDescent="0.25">
      <c r="A7" s="5" t="s">
        <v>19</v>
      </c>
      <c r="B7" s="3">
        <v>0.14000000000000001</v>
      </c>
      <c r="D7" s="5" t="s">
        <v>13</v>
      </c>
    </row>
    <row r="8" spans="1:7" x14ac:dyDescent="0.25">
      <c r="A8" s="5" t="s">
        <v>12</v>
      </c>
      <c r="B8" s="2">
        <v>12</v>
      </c>
      <c r="D8" s="2">
        <v>0</v>
      </c>
    </row>
    <row r="9" spans="1:7" x14ac:dyDescent="0.25">
      <c r="A9" s="5" t="s">
        <v>18</v>
      </c>
      <c r="B9" s="4">
        <v>8</v>
      </c>
    </row>
    <row r="10" spans="1:7" x14ac:dyDescent="0.25">
      <c r="A10" s="5" t="s">
        <v>14</v>
      </c>
      <c r="B10" s="6">
        <f>NPER(14%/12,-8,250,0,0)</f>
        <v>39.095526892586101</v>
      </c>
    </row>
    <row r="11" spans="1:7" x14ac:dyDescent="0.25">
      <c r="A11" s="5" t="s">
        <v>15</v>
      </c>
      <c r="B11" s="6">
        <f>B10/B8</f>
        <v>3.2579605743821749</v>
      </c>
    </row>
    <row r="12" spans="1:7" x14ac:dyDescent="0.25">
      <c r="A12" s="5" t="s">
        <v>16</v>
      </c>
      <c r="B12" s="42" t="str">
        <f>IF(B11="","","It will take "&amp;ROUND(B11,2)&amp;" years to pay it off if Xin makes only the minimum payment each month.")</f>
        <v>It will take 3.26 years to pay it off if Xin makes only the minimum payment each month.</v>
      </c>
      <c r="C12" s="43"/>
      <c r="D12" s="38"/>
      <c r="E12" s="38"/>
      <c r="F12" s="39"/>
    </row>
    <row r="13" spans="1:7" x14ac:dyDescent="0.25">
      <c r="A13" s="40"/>
      <c r="B13" s="41"/>
      <c r="C13" s="44"/>
    </row>
    <row r="14" spans="1:7" ht="18.75" x14ac:dyDescent="0.3">
      <c r="A14" s="27" t="s">
        <v>4</v>
      </c>
      <c r="B14" s="13"/>
      <c r="C14" s="13"/>
      <c r="D14" s="13"/>
      <c r="E14" s="14"/>
    </row>
    <row r="15" spans="1:7" x14ac:dyDescent="0.25">
      <c r="A15" s="8" t="s">
        <v>20</v>
      </c>
      <c r="B15" s="45">
        <v>400</v>
      </c>
    </row>
    <row r="16" spans="1:7" x14ac:dyDescent="0.25">
      <c r="A16" s="5" t="s">
        <v>19</v>
      </c>
      <c r="B16" s="3">
        <v>0.15</v>
      </c>
      <c r="D16" s="5" t="s">
        <v>13</v>
      </c>
    </row>
    <row r="17" spans="1:6" x14ac:dyDescent="0.25">
      <c r="A17" s="5" t="s">
        <v>12</v>
      </c>
      <c r="B17" s="2">
        <v>12</v>
      </c>
      <c r="D17" s="2">
        <v>0</v>
      </c>
    </row>
    <row r="18" spans="1:6" x14ac:dyDescent="0.25">
      <c r="A18" s="5" t="s">
        <v>0</v>
      </c>
      <c r="B18" s="4">
        <v>12</v>
      </c>
    </row>
    <row r="19" spans="1:6" x14ac:dyDescent="0.25">
      <c r="A19" s="5" t="s">
        <v>14</v>
      </c>
      <c r="B19" s="6">
        <f>NPER(15%/12,-12,400,0,0)</f>
        <v>43.388660335849082</v>
      </c>
    </row>
    <row r="20" spans="1:6" x14ac:dyDescent="0.25">
      <c r="A20" s="5" t="s">
        <v>15</v>
      </c>
      <c r="B20" s="6">
        <f>B19/B17</f>
        <v>3.61572169465409</v>
      </c>
    </row>
    <row r="21" spans="1:6" x14ac:dyDescent="0.25">
      <c r="A21" s="5" t="s">
        <v>16</v>
      </c>
      <c r="B21" s="42" t="str">
        <f>IF(B20="","","It will take "&amp;ROUND(B20,2)&amp;" years to pay it off if Xin makes only the minimum payment each month.")</f>
        <v>It will take 3.62 years to pay it off if Xin makes only the minimum payment each month.</v>
      </c>
      <c r="C21" s="43"/>
      <c r="D21" s="38"/>
      <c r="E21" s="38"/>
      <c r="F21" s="39"/>
    </row>
    <row r="22" spans="1:6" x14ac:dyDescent="0.25">
      <c r="C22" s="44"/>
    </row>
    <row r="23" spans="1:6" ht="18.75" x14ac:dyDescent="0.3">
      <c r="A23" s="28" t="s">
        <v>5</v>
      </c>
      <c r="B23" s="11"/>
      <c r="C23" s="11"/>
      <c r="D23" s="11"/>
      <c r="E23" s="12"/>
    </row>
    <row r="24" spans="1:6" x14ac:dyDescent="0.25">
      <c r="A24" s="8" t="s">
        <v>1</v>
      </c>
      <c r="B24" s="45">
        <v>550</v>
      </c>
    </row>
    <row r="25" spans="1:6" x14ac:dyDescent="0.25">
      <c r="A25" s="5" t="s">
        <v>19</v>
      </c>
      <c r="B25" s="3">
        <v>0.16</v>
      </c>
      <c r="D25" s="5" t="s">
        <v>13</v>
      </c>
    </row>
    <row r="26" spans="1:6" x14ac:dyDescent="0.25">
      <c r="A26" s="5" t="s">
        <v>12</v>
      </c>
      <c r="B26" s="2">
        <v>12</v>
      </c>
      <c r="D26" s="2">
        <v>0</v>
      </c>
    </row>
    <row r="27" spans="1:6" x14ac:dyDescent="0.25">
      <c r="A27" s="5" t="s">
        <v>0</v>
      </c>
      <c r="B27" s="4">
        <v>17</v>
      </c>
    </row>
    <row r="28" spans="1:6" x14ac:dyDescent="0.25">
      <c r="A28" s="5" t="s">
        <v>14</v>
      </c>
      <c r="B28" s="6">
        <f>NPER(16%/12,-17,550,0,0)</f>
        <v>42.62137699809243</v>
      </c>
    </row>
    <row r="29" spans="1:6" x14ac:dyDescent="0.25">
      <c r="A29" s="5" t="s">
        <v>15</v>
      </c>
      <c r="B29" s="6">
        <f>B28/B26</f>
        <v>3.5517814165077026</v>
      </c>
    </row>
    <row r="30" spans="1:6" x14ac:dyDescent="0.25">
      <c r="A30" s="5" t="s">
        <v>16</v>
      </c>
      <c r="B30" s="42" t="str">
        <f>IF(B29="","","It will take "&amp;ROUND(B29,2)&amp;" years to pay it off if Xin makes only the minimum payment each month.")</f>
        <v>It will take 3.55 years to pay it off if Xin makes only the minimum payment each month.</v>
      </c>
      <c r="C30" s="43"/>
      <c r="D30" s="38"/>
      <c r="E30" s="38"/>
      <c r="F30" s="39"/>
    </row>
    <row r="31" spans="1:6" x14ac:dyDescent="0.25">
      <c r="A31" s="46"/>
      <c r="B31" s="47"/>
      <c r="C31" s="48"/>
      <c r="D31" s="47"/>
      <c r="E31" s="47"/>
      <c r="F31" s="49"/>
    </row>
    <row r="32" spans="1:6" ht="18.75" x14ac:dyDescent="0.3">
      <c r="A32" s="29" t="s">
        <v>6</v>
      </c>
      <c r="B32" s="15"/>
      <c r="C32" s="15"/>
      <c r="D32" s="15"/>
      <c r="E32" s="16"/>
    </row>
    <row r="33" spans="1:6" x14ac:dyDescent="0.25">
      <c r="A33" s="8" t="s">
        <v>1</v>
      </c>
      <c r="B33" s="45">
        <v>700</v>
      </c>
    </row>
    <row r="34" spans="1:6" x14ac:dyDescent="0.25">
      <c r="A34" s="5" t="s">
        <v>19</v>
      </c>
      <c r="B34" s="3">
        <v>0.17</v>
      </c>
      <c r="D34" s="5" t="s">
        <v>13</v>
      </c>
    </row>
    <row r="35" spans="1:6" x14ac:dyDescent="0.25">
      <c r="A35" s="5" t="s">
        <v>12</v>
      </c>
      <c r="B35" s="2">
        <v>12</v>
      </c>
      <c r="D35" s="2">
        <v>0</v>
      </c>
    </row>
    <row r="36" spans="1:6" x14ac:dyDescent="0.25">
      <c r="A36" s="5" t="s">
        <v>0</v>
      </c>
      <c r="B36" s="4">
        <v>21</v>
      </c>
    </row>
    <row r="37" spans="1:6" x14ac:dyDescent="0.25">
      <c r="A37" s="5" t="s">
        <v>14</v>
      </c>
      <c r="B37" s="6">
        <f>NPER(17%/12,-21,700,0,0)</f>
        <v>45.43031734502955</v>
      </c>
    </row>
    <row r="38" spans="1:6" x14ac:dyDescent="0.25">
      <c r="A38" s="5" t="s">
        <v>15</v>
      </c>
      <c r="B38" s="6">
        <f>B37/B35</f>
        <v>3.7858597787524624</v>
      </c>
    </row>
    <row r="39" spans="1:6" x14ac:dyDescent="0.25">
      <c r="A39" s="5" t="s">
        <v>16</v>
      </c>
      <c r="B39" s="42" t="str">
        <f>IF(B38="","","It will take "&amp;ROUND(B38,2)&amp;" years to pay it off if Xin makes only the minimum payment each month.")</f>
        <v>It will take 3.79 years to pay it off if Xin makes only the minimum payment each month.</v>
      </c>
      <c r="C39" s="38"/>
      <c r="D39" s="38"/>
      <c r="E39" s="38"/>
      <c r="F39" s="39"/>
    </row>
    <row r="40" spans="1:6" x14ac:dyDescent="0.25">
      <c r="A40" s="36"/>
      <c r="B40" s="37"/>
      <c r="C40" s="50"/>
    </row>
    <row r="41" spans="1:6" ht="18.75" x14ac:dyDescent="0.3">
      <c r="A41" s="30" t="s">
        <v>7</v>
      </c>
      <c r="B41" s="17"/>
      <c r="C41" s="17"/>
      <c r="D41" s="17"/>
      <c r="E41" s="18"/>
    </row>
    <row r="42" spans="1:6" x14ac:dyDescent="0.25">
      <c r="A42" s="8" t="s">
        <v>1</v>
      </c>
      <c r="B42" s="45">
        <v>850</v>
      </c>
    </row>
    <row r="43" spans="1:6" x14ac:dyDescent="0.25">
      <c r="A43" s="5" t="s">
        <v>19</v>
      </c>
      <c r="B43" s="3">
        <v>0.18</v>
      </c>
      <c r="D43" s="5" t="s">
        <v>13</v>
      </c>
    </row>
    <row r="44" spans="1:6" x14ac:dyDescent="0.25">
      <c r="A44" s="5" t="s">
        <v>12</v>
      </c>
      <c r="B44" s="2">
        <v>12</v>
      </c>
      <c r="D44" s="2">
        <v>0</v>
      </c>
    </row>
    <row r="45" spans="1:6" x14ac:dyDescent="0.25">
      <c r="A45" s="5" t="s">
        <v>0</v>
      </c>
      <c r="B45" s="4">
        <v>26</v>
      </c>
    </row>
    <row r="46" spans="1:6" x14ac:dyDescent="0.25">
      <c r="A46" s="5" t="s">
        <v>14</v>
      </c>
      <c r="B46" s="6">
        <f>NPER(18%/12,-26,850,0,0)</f>
        <v>45.276145501953351</v>
      </c>
    </row>
    <row r="47" spans="1:6" x14ac:dyDescent="0.25">
      <c r="A47" s="5" t="s">
        <v>15</v>
      </c>
      <c r="B47" s="6">
        <f>B46/B44</f>
        <v>3.7730121251627793</v>
      </c>
    </row>
    <row r="48" spans="1:6" x14ac:dyDescent="0.25">
      <c r="A48" s="5" t="s">
        <v>16</v>
      </c>
      <c r="B48" s="42" t="str">
        <f>IF(B47="","","It will take "&amp;ROUND(B47,2)&amp;" years to pay it off if Xin makes only the minimum payment each month.")</f>
        <v>It will take 3.77 years to pay it off if Xin makes only the minimum payment each month.</v>
      </c>
      <c r="C48" s="38"/>
      <c r="D48" s="38"/>
      <c r="E48" s="38"/>
      <c r="F48" s="39"/>
    </row>
    <row r="49" spans="1:6" x14ac:dyDescent="0.25">
      <c r="C49" s="44"/>
    </row>
    <row r="50" spans="1:6" ht="18.75" x14ac:dyDescent="0.3">
      <c r="A50" s="31" t="s">
        <v>8</v>
      </c>
      <c r="B50" s="21"/>
      <c r="C50" s="21"/>
      <c r="D50" s="21"/>
      <c r="E50" s="22"/>
    </row>
    <row r="51" spans="1:6" x14ac:dyDescent="0.25">
      <c r="A51" s="8" t="s">
        <v>1</v>
      </c>
      <c r="B51" s="45">
        <v>1000</v>
      </c>
    </row>
    <row r="52" spans="1:6" x14ac:dyDescent="0.25">
      <c r="A52" s="5" t="s">
        <v>19</v>
      </c>
      <c r="B52" s="3">
        <v>0.19</v>
      </c>
      <c r="D52" s="5" t="s">
        <v>13</v>
      </c>
    </row>
    <row r="53" spans="1:6" x14ac:dyDescent="0.25">
      <c r="A53" s="5" t="s">
        <v>12</v>
      </c>
      <c r="B53" s="2">
        <v>12</v>
      </c>
      <c r="D53" s="2">
        <v>0</v>
      </c>
    </row>
    <row r="54" spans="1:6" x14ac:dyDescent="0.25">
      <c r="A54" s="5" t="s">
        <v>0</v>
      </c>
      <c r="B54" s="4">
        <v>30</v>
      </c>
    </row>
    <row r="55" spans="1:6" x14ac:dyDescent="0.25">
      <c r="A55" s="5" t="s">
        <v>14</v>
      </c>
      <c r="B55" s="6">
        <f>NPER(19%/12,-30,1000,0,0)</f>
        <v>47.761892321899431</v>
      </c>
    </row>
    <row r="56" spans="1:6" x14ac:dyDescent="0.25">
      <c r="A56" s="5" t="s">
        <v>15</v>
      </c>
      <c r="B56" s="6">
        <f>B55/B53</f>
        <v>3.9801576934916194</v>
      </c>
    </row>
    <row r="57" spans="1:6" x14ac:dyDescent="0.25">
      <c r="A57" s="5" t="s">
        <v>16</v>
      </c>
      <c r="B57" s="42" t="str">
        <f>IF(B56="","","It will take "&amp;ROUND(B56,2)&amp;" years to pay it off if Xin makes only the minimum payment each month.")</f>
        <v>It will take 3.98 years to pay it off if Xin makes only the minimum payment each month.</v>
      </c>
      <c r="C57" s="38"/>
      <c r="D57" s="38"/>
      <c r="E57" s="38"/>
      <c r="F57" s="39"/>
    </row>
    <row r="58" spans="1:6" x14ac:dyDescent="0.25">
      <c r="A58" s="36"/>
      <c r="B58" s="37"/>
      <c r="C58" s="44"/>
    </row>
    <row r="59" spans="1:6" ht="18.75" x14ac:dyDescent="0.3">
      <c r="A59" s="32" t="s">
        <v>9</v>
      </c>
      <c r="B59" s="19"/>
      <c r="C59" s="19"/>
      <c r="D59" s="19"/>
      <c r="E59" s="20"/>
    </row>
    <row r="60" spans="1:6" x14ac:dyDescent="0.25">
      <c r="A60" s="8" t="s">
        <v>1</v>
      </c>
      <c r="B60" s="45">
        <v>1150</v>
      </c>
    </row>
    <row r="61" spans="1:6" x14ac:dyDescent="0.25">
      <c r="A61" s="5" t="s">
        <v>19</v>
      </c>
      <c r="B61" s="3">
        <v>0.2</v>
      </c>
      <c r="D61" s="5" t="s">
        <v>13</v>
      </c>
    </row>
    <row r="62" spans="1:6" x14ac:dyDescent="0.25">
      <c r="A62" s="5" t="s">
        <v>12</v>
      </c>
      <c r="B62" s="2">
        <v>12</v>
      </c>
      <c r="D62" s="2">
        <v>0</v>
      </c>
    </row>
    <row r="63" spans="1:6" x14ac:dyDescent="0.25">
      <c r="A63" s="5" t="s">
        <v>0</v>
      </c>
      <c r="B63" s="4">
        <v>35</v>
      </c>
    </row>
    <row r="64" spans="1:6" x14ac:dyDescent="0.25">
      <c r="A64" s="5" t="s">
        <v>14</v>
      </c>
      <c r="B64" s="6">
        <f>NPER(20%/12,-35,1150,0,0)</f>
        <v>47.989361042487126</v>
      </c>
    </row>
    <row r="65" spans="1:6" x14ac:dyDescent="0.25">
      <c r="A65" s="5" t="s">
        <v>15</v>
      </c>
      <c r="B65" s="6">
        <f>B64/B62</f>
        <v>3.9991134202072605</v>
      </c>
    </row>
    <row r="66" spans="1:6" x14ac:dyDescent="0.25">
      <c r="A66" s="5" t="s">
        <v>16</v>
      </c>
      <c r="B66" s="42" t="str">
        <f>IF(B65="","","It will take "&amp;ROUND(B65,2)&amp;" years to pay it off if Xin makes only the minimum payment each month.")</f>
        <v>It will take 4 years to pay it off if Xin makes only the minimum payment each month.</v>
      </c>
      <c r="C66" s="38"/>
      <c r="D66" s="38"/>
      <c r="E66" s="38"/>
      <c r="F66" s="39"/>
    </row>
    <row r="67" spans="1:6" x14ac:dyDescent="0.25">
      <c r="C67" s="44"/>
    </row>
    <row r="68" spans="1:6" ht="18.75" x14ac:dyDescent="0.3">
      <c r="A68" s="33" t="s">
        <v>10</v>
      </c>
      <c r="B68" s="25"/>
      <c r="C68" s="25"/>
      <c r="D68" s="25"/>
      <c r="E68" s="26"/>
    </row>
    <row r="69" spans="1:6" x14ac:dyDescent="0.25">
      <c r="A69" s="8" t="s">
        <v>1</v>
      </c>
      <c r="B69" s="45">
        <v>1300</v>
      </c>
    </row>
    <row r="70" spans="1:6" x14ac:dyDescent="0.25">
      <c r="A70" s="5" t="s">
        <v>19</v>
      </c>
      <c r="B70" s="3">
        <v>0.21</v>
      </c>
      <c r="D70" s="5" t="s">
        <v>13</v>
      </c>
    </row>
    <row r="71" spans="1:6" x14ac:dyDescent="0.25">
      <c r="A71" s="5" t="s">
        <v>12</v>
      </c>
      <c r="B71" s="2">
        <v>12</v>
      </c>
      <c r="D71" s="2">
        <v>0</v>
      </c>
    </row>
    <row r="72" spans="1:6" x14ac:dyDescent="0.25">
      <c r="A72" s="5" t="s">
        <v>0</v>
      </c>
      <c r="B72" s="4">
        <v>39</v>
      </c>
    </row>
    <row r="73" spans="1:6" x14ac:dyDescent="0.25">
      <c r="A73" s="5" t="s">
        <v>14</v>
      </c>
      <c r="B73" s="6">
        <f>NPER(21%/12,-39,1300,0,0)</f>
        <v>50.46325368413563</v>
      </c>
    </row>
    <row r="74" spans="1:6" x14ac:dyDescent="0.25">
      <c r="A74" s="5" t="s">
        <v>15</v>
      </c>
      <c r="B74" s="6">
        <f>B73/B71</f>
        <v>4.2052711403446361</v>
      </c>
    </row>
    <row r="75" spans="1:6" x14ac:dyDescent="0.25">
      <c r="A75" s="5" t="s">
        <v>16</v>
      </c>
      <c r="B75" s="42" t="str">
        <f>IF(B74="","","It will take "&amp;ROUND(B74,2)&amp;" years to pay it off if Xin makes only the minimum payment each month.")</f>
        <v>It will take 4.21 years to pay it off if Xin makes only the minimum payment each month.</v>
      </c>
      <c r="C75" s="38"/>
      <c r="D75" s="38"/>
      <c r="E75" s="38"/>
      <c r="F75" s="39"/>
    </row>
    <row r="76" spans="1:6" x14ac:dyDescent="0.25">
      <c r="A76" s="36"/>
      <c r="B76" s="37"/>
      <c r="C76" s="44"/>
    </row>
    <row r="77" spans="1:6" ht="18.75" x14ac:dyDescent="0.3">
      <c r="A77" s="34" t="s">
        <v>11</v>
      </c>
      <c r="B77" s="23"/>
      <c r="C77" s="23"/>
      <c r="D77" s="23"/>
      <c r="E77" s="24"/>
    </row>
    <row r="78" spans="1:6" x14ac:dyDescent="0.25">
      <c r="A78" s="8" t="s">
        <v>1</v>
      </c>
      <c r="B78" s="45">
        <v>3300</v>
      </c>
    </row>
    <row r="79" spans="1:6" x14ac:dyDescent="0.25">
      <c r="A79" s="5" t="s">
        <v>19</v>
      </c>
      <c r="B79" s="3">
        <v>0.22</v>
      </c>
      <c r="D79" s="5" t="s">
        <v>13</v>
      </c>
    </row>
    <row r="80" spans="1:6" x14ac:dyDescent="0.25">
      <c r="A80" s="5" t="s">
        <v>12</v>
      </c>
      <c r="B80" s="2">
        <v>12</v>
      </c>
      <c r="D80" s="2">
        <v>0</v>
      </c>
    </row>
    <row r="81" spans="1:6" x14ac:dyDescent="0.25">
      <c r="A81" s="5" t="s">
        <v>0</v>
      </c>
      <c r="B81" s="4">
        <v>99</v>
      </c>
    </row>
    <row r="82" spans="1:6" x14ac:dyDescent="0.25">
      <c r="A82" s="5" t="s">
        <v>14</v>
      </c>
      <c r="B82" s="6">
        <f>NPER(22%/12,-99,3300,0,0)</f>
        <v>51.986888707147898</v>
      </c>
    </row>
    <row r="83" spans="1:6" x14ac:dyDescent="0.25">
      <c r="A83" s="5" t="s">
        <v>15</v>
      </c>
      <c r="B83" s="6">
        <f>B82/B80</f>
        <v>4.3322407255956579</v>
      </c>
    </row>
    <row r="84" spans="1:6" x14ac:dyDescent="0.25">
      <c r="A84" s="5" t="s">
        <v>17</v>
      </c>
      <c r="B84" s="42" t="str">
        <f>IF(B83="","","It will take "&amp;ROUND(B83,2)&amp;" years to pay it off if Xin makes only the minimum payment each month.")</f>
        <v>It will take 4.33 years to pay it off if Xin makes only the minimum payment each month.</v>
      </c>
      <c r="C84" s="38"/>
      <c r="D84" s="38"/>
      <c r="E84" s="38"/>
      <c r="F84" s="39"/>
    </row>
  </sheetData>
  <phoneticPr fontId="6" type="noConversion"/>
  <pageMargins left="0.7" right="0.7" top="0.75" bottom="0.75" header="0.3" footer="0.3"/>
  <pageSetup orientation="portrait" horizontalDpi="0" verticalDpi="0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Kathleen Sullivan</dc:creator>
  <cp:lastModifiedBy>Kathleen Sullivan</cp:lastModifiedBy>
  <dcterms:created xsi:type="dcterms:W3CDTF">2011-07-25T18:09:11Z</dcterms:created>
  <dcterms:modified xsi:type="dcterms:W3CDTF">2011-07-30T01:45:25Z</dcterms:modified>
</cp:coreProperties>
</file>